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2"/>
  </bookViews>
  <sheets>
    <sheet name="Ranking Factors" sheetId="1" r:id="rId1"/>
    <sheet name="Example Calculation" sheetId="2" r:id="rId2"/>
    <sheet name="Fisheries Priorities by HUC04" sheetId="3" r:id="rId3"/>
  </sheets>
  <definedNames>
    <definedName name="SHC_HUC04_XTAB_REGION">'Fisheries Priorities by HUC04'!$A$1:$AK$60</definedName>
  </definedNames>
  <calcPr fullCalcOnLoad="1"/>
</workbook>
</file>

<file path=xl/sharedStrings.xml><?xml version="1.0" encoding="utf-8"?>
<sst xmlns="http://schemas.openxmlformats.org/spreadsheetml/2006/main" count="658" uniqueCount="200">
  <si>
    <t>Taxa</t>
  </si>
  <si>
    <t>ID</t>
  </si>
  <si>
    <t>Common Name</t>
  </si>
  <si>
    <t>Scientific name</t>
  </si>
  <si>
    <t>R5_PRIORITY</t>
  </si>
  <si>
    <t>0101_St_ John</t>
  </si>
  <si>
    <t>0102_Penobscot</t>
  </si>
  <si>
    <t>0103_Kennebec</t>
  </si>
  <si>
    <t>0104_Androscoggin</t>
  </si>
  <si>
    <t>0105_Maine Coastal</t>
  </si>
  <si>
    <t>0106_Saco</t>
  </si>
  <si>
    <t>0107_Merrimack</t>
  </si>
  <si>
    <t>0108_Connecticut</t>
  </si>
  <si>
    <t>0109_Massachusetts-Rhode Island Coastal</t>
  </si>
  <si>
    <t>0110_Connecticut Coastal</t>
  </si>
  <si>
    <t>0111_St_ Francois</t>
  </si>
  <si>
    <t>0201_Richelieu</t>
  </si>
  <si>
    <t>0202_Upper Hudson</t>
  </si>
  <si>
    <t>0203_Lower Hudson-Long Island</t>
  </si>
  <si>
    <t>0204_Delaware</t>
  </si>
  <si>
    <t>0205_Susquehanna</t>
  </si>
  <si>
    <t>0206_Upper Chesapeake</t>
  </si>
  <si>
    <t>0207_Potomac</t>
  </si>
  <si>
    <t>0208_Lower Chesapeake</t>
  </si>
  <si>
    <t>0301_Chowan-Roanoke</t>
  </si>
  <si>
    <t>0412_Eastern Lake Erie-Lake Erie</t>
  </si>
  <si>
    <t>0413_Southwestern Lake Ontario</t>
  </si>
  <si>
    <t>0414_Southeastern Lake Ontario</t>
  </si>
  <si>
    <t>0415_Northeastern Lake Ontario-Lake Ontario-St_ Lawrence</t>
  </si>
  <si>
    <t>0501_Allegheny</t>
  </si>
  <si>
    <t>0502_Monongahela</t>
  </si>
  <si>
    <t>0503_Upper Ohio</t>
  </si>
  <si>
    <t>0505_Kanawha</t>
  </si>
  <si>
    <t>0509_Middle Ohio</t>
  </si>
  <si>
    <t>0513_Cumberland</t>
  </si>
  <si>
    <t>0601_Upper Tennessee</t>
  </si>
  <si>
    <t>fish</t>
  </si>
  <si>
    <t>Alewife</t>
  </si>
  <si>
    <t>Alosa pseudoharengus</t>
  </si>
  <si>
    <t>HH</t>
  </si>
  <si>
    <t>H</t>
  </si>
  <si>
    <t>American Eel</t>
  </si>
  <si>
    <t>Anguilla rostrata</t>
  </si>
  <si>
    <t>M</t>
  </si>
  <si>
    <t>American Shad</t>
  </si>
  <si>
    <t>Alosa sapidissima</t>
  </si>
  <si>
    <t>Atlantic Salmon</t>
  </si>
  <si>
    <t>Salmo salar</t>
  </si>
  <si>
    <t>Atlantic salmon, GOM DPS</t>
  </si>
  <si>
    <t>Atlantic Salmon, landlocked</t>
  </si>
  <si>
    <t>Atlantic Sturgeon</t>
  </si>
  <si>
    <t>Acipenser oxyrhynchus</t>
  </si>
  <si>
    <t>Black sea bass</t>
  </si>
  <si>
    <t>Centropristis striata</t>
  </si>
  <si>
    <t>Blackside Dace</t>
  </si>
  <si>
    <t>Phoxinus cumberlandensis</t>
  </si>
  <si>
    <t>Blueback Herring</t>
  </si>
  <si>
    <t>Alosa aestivalis</t>
  </si>
  <si>
    <t>Brook Trout</t>
  </si>
  <si>
    <t>Salvelinus fontinalis</t>
  </si>
  <si>
    <t>Duskytail Darter</t>
  </si>
  <si>
    <t>Etheostoma percnurum</t>
  </si>
  <si>
    <t>Hickory Shad</t>
  </si>
  <si>
    <t>Alosa mediocris</t>
  </si>
  <si>
    <t>Lake Sturgeon</t>
  </si>
  <si>
    <t>Acipenser fulvescens</t>
  </si>
  <si>
    <t>Lake Trout</t>
  </si>
  <si>
    <t>Salvelinus namaycush</t>
  </si>
  <si>
    <t>Maryland Darter</t>
  </si>
  <si>
    <t>Etheostoma sellare</t>
  </si>
  <si>
    <t>Menhaden</t>
  </si>
  <si>
    <t>Brevoortia tyrannus</t>
  </si>
  <si>
    <t>Roanoke Logperch</t>
  </si>
  <si>
    <t>Percina rex</t>
  </si>
  <si>
    <t>Scup</t>
  </si>
  <si>
    <t>Stenotomus chrysops</t>
  </si>
  <si>
    <t>Shortnose Sturgeon</t>
  </si>
  <si>
    <t>Acipenser brevirostrum</t>
  </si>
  <si>
    <t>Slender Chub</t>
  </si>
  <si>
    <t>Erimystax cahni</t>
  </si>
  <si>
    <t>Spiny Dogfish</t>
  </si>
  <si>
    <t>Squalus acanthias</t>
  </si>
  <si>
    <t>Spotfin Chub</t>
  </si>
  <si>
    <t>Erimonax monachus</t>
  </si>
  <si>
    <t>Striped Bass</t>
  </si>
  <si>
    <t>Morone saxatilis</t>
  </si>
  <si>
    <t>Summer flounder</t>
  </si>
  <si>
    <t>Paralichthys dentatus</t>
  </si>
  <si>
    <t>Tautog</t>
  </si>
  <si>
    <t>Tautoga onitis</t>
  </si>
  <si>
    <t>Weakfish</t>
  </si>
  <si>
    <t>Cynoscion regalis</t>
  </si>
  <si>
    <t>Winter Flounder</t>
  </si>
  <si>
    <t>Pseudopleuronectes americanus</t>
  </si>
  <si>
    <t>Yellowfin Madtom</t>
  </si>
  <si>
    <t>Noturus flavipinnis</t>
  </si>
  <si>
    <t>mollusc</t>
  </si>
  <si>
    <t>Appalachian Monkeyface</t>
  </si>
  <si>
    <t>Quadrula sparsa</t>
  </si>
  <si>
    <t>Birdwing pearlymussel</t>
  </si>
  <si>
    <t>Lemiox rimosus</t>
  </si>
  <si>
    <t>Clubshell</t>
  </si>
  <si>
    <t>Pleurobema clava</t>
  </si>
  <si>
    <t>Cracking Pearlymussel</t>
  </si>
  <si>
    <t>Hemistena lata</t>
  </si>
  <si>
    <t>Cumberland Bean</t>
  </si>
  <si>
    <t>Villosa trabalis</t>
  </si>
  <si>
    <t>Cumberland Combshell</t>
  </si>
  <si>
    <t>Epioblasma brevidens</t>
  </si>
  <si>
    <t>Cumberland Monkeyface</t>
  </si>
  <si>
    <t>Quadrula intermedia</t>
  </si>
  <si>
    <t>Dromedary Pearlymussel</t>
  </si>
  <si>
    <t>Dromus dromus</t>
  </si>
  <si>
    <t>Dwarf Wedgemussel</t>
  </si>
  <si>
    <t>Alasmidonta heterodon</t>
  </si>
  <si>
    <t>Fanshell</t>
  </si>
  <si>
    <t>Cyprogenia stegaria</t>
  </si>
  <si>
    <t>Fine-rayed Pigtoe</t>
  </si>
  <si>
    <t>Fusconaia cuneolus</t>
  </si>
  <si>
    <t>Fluted Kidneyshell</t>
  </si>
  <si>
    <t>Ptychobranchus subtentum</t>
  </si>
  <si>
    <t>Green Blossom Pearlymussel</t>
  </si>
  <si>
    <t>Epioblasma torulosa gubernaculum</t>
  </si>
  <si>
    <t>Horseshoe Crab</t>
  </si>
  <si>
    <t>Limulus polyphemus</t>
  </si>
  <si>
    <t>James Spinymussel</t>
  </si>
  <si>
    <t>Pleurobema collina</t>
  </si>
  <si>
    <t>Little-winged Pearlymussel</t>
  </si>
  <si>
    <t>Pegias fabula</t>
  </si>
  <si>
    <t>Northern Riffleshell</t>
  </si>
  <si>
    <t>Epioblasma torulosa rangiana</t>
  </si>
  <si>
    <t>Orangefoot pimpleback</t>
  </si>
  <si>
    <t>Plethobasus cooperianus</t>
  </si>
  <si>
    <t>Oyster Mussel</t>
  </si>
  <si>
    <t>Epioblasma capsaeformis</t>
  </si>
  <si>
    <t>Pink Mucket</t>
  </si>
  <si>
    <t>Lampsilis abrupta</t>
  </si>
  <si>
    <t>Purple Bean</t>
  </si>
  <si>
    <t>Villosa perpurpurea</t>
  </si>
  <si>
    <t>Rayed Bean*</t>
  </si>
  <si>
    <t>Villosa fabalis</t>
  </si>
  <si>
    <t>Ring pink</t>
  </si>
  <si>
    <t>Obovaria retusa</t>
  </si>
  <si>
    <t>Rough Pigtoe</t>
  </si>
  <si>
    <t>Pleurobema plenum</t>
  </si>
  <si>
    <t>Rough Rabbits Foot</t>
  </si>
  <si>
    <t>Quadrula cylindrica strigillata</t>
  </si>
  <si>
    <t>Sheepnose*</t>
  </si>
  <si>
    <t>Plethobasus cyphyus</t>
  </si>
  <si>
    <t>Shiny Pigtoe</t>
  </si>
  <si>
    <t>Fusconaia cor</t>
  </si>
  <si>
    <t>Slabside Pearlymussel</t>
  </si>
  <si>
    <t>Lexingtonia dolabelloides</t>
  </si>
  <si>
    <t>Spectaclecase</t>
  </si>
  <si>
    <t>Cumberlandia monodonta</t>
  </si>
  <si>
    <t>Tan Riffleshell</t>
  </si>
  <si>
    <t>Epioblasma florentina walkeri</t>
  </si>
  <si>
    <t>Marine</t>
  </si>
  <si>
    <t>HUC04</t>
  </si>
  <si>
    <t>HUC04_Name</t>
  </si>
  <si>
    <t>0108</t>
  </si>
  <si>
    <t>Connecticut</t>
  </si>
  <si>
    <t>Max Score</t>
  </si>
  <si>
    <t>Min Score</t>
  </si>
  <si>
    <t>Range</t>
  </si>
  <si>
    <t>"Bin Size"</t>
  </si>
  <si>
    <t>Relative Priority</t>
  </si>
  <si>
    <t>Ranking Factor ID</t>
  </si>
  <si>
    <t>Ranking Factor</t>
  </si>
  <si>
    <t>Score</t>
  </si>
  <si>
    <t>Scoring description</t>
  </si>
  <si>
    <t>Strength of federal authority and responsibility</t>
  </si>
  <si>
    <t>Species is both protected under the ESA AND interjurisdictional</t>
  </si>
  <si>
    <t>Species is protected under the ESA OR interjurisdictional</t>
  </si>
  <si>
    <t>Programmatic responsibility defined under specific agreements, MOUs or management plans</t>
  </si>
  <si>
    <t>None</t>
  </si>
  <si>
    <t>Extent to which our efforts complement others</t>
  </si>
  <si>
    <t>Shared management goals; federal action required to achieve goals</t>
  </si>
  <si>
    <t>No shared management goals; federal action required for species conservation</t>
  </si>
  <si>
    <t>Shared management goals; federal action helpful but not required to achieve goals</t>
  </si>
  <si>
    <t>No shared management goals; federal action helpful but not required for species conservation</t>
  </si>
  <si>
    <t>Likelihood that our efforts will produce measurable resource results</t>
  </si>
  <si>
    <t>High likelihood; high resource result significance</t>
  </si>
  <si>
    <t>High likelihood; low-medium resource result significance</t>
  </si>
  <si>
    <t>Low-medium likelihood; high resource result significance</t>
  </si>
  <si>
    <t>Low-medium likelihood; low-medium resource result significance</t>
  </si>
  <si>
    <t>Likelihood that our efforts will produce significant economic or social benefits</t>
  </si>
  <si>
    <t>High likelihood; high significance</t>
  </si>
  <si>
    <t>High likelihood; low-medium significance</t>
  </si>
  <si>
    <t>Low-medium likelihood; high significance</t>
  </si>
  <si>
    <t>Low-medium likelihood; low-medium significance</t>
  </si>
  <si>
    <t>Extent of partner support</t>
  </si>
  <si>
    <t>Lots of partners investing lots of resources</t>
  </si>
  <si>
    <t>Lots of partners investing few resources</t>
  </si>
  <si>
    <t>Some partners investing lots of resources</t>
  </si>
  <si>
    <t>Some partners investing few resources</t>
  </si>
  <si>
    <t>Weight</t>
  </si>
  <si>
    <t>Regional Total Score</t>
  </si>
  <si>
    <t>Total Score for a Species = Sum of Weighted Ranking Factor Scores</t>
  </si>
  <si>
    <t>Weighted Score for a Ranking Factor = Score * Weight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</si>
</sst>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67.140625" style="0" bestFit="1" customWidth="1"/>
    <col min="4" max="4" width="82.7109375" style="0" bestFit="1" customWidth="1"/>
  </cols>
  <sheetData>
    <row r="1" spans="1:4" ht="12.75">
      <c r="A1" s="6" t="s">
        <v>167</v>
      </c>
      <c r="B1" s="6" t="s">
        <v>168</v>
      </c>
      <c r="C1" s="6" t="s">
        <v>169</v>
      </c>
      <c r="D1" s="6" t="s">
        <v>170</v>
      </c>
    </row>
    <row r="2" spans="1:4" ht="12.75">
      <c r="A2" s="1">
        <v>1</v>
      </c>
      <c r="B2" s="1" t="s">
        <v>171</v>
      </c>
      <c r="C2" s="1">
        <v>20</v>
      </c>
      <c r="D2" s="1" t="s">
        <v>172</v>
      </c>
    </row>
    <row r="3" spans="1:4" ht="12.75">
      <c r="A3" s="1">
        <v>1</v>
      </c>
      <c r="B3" s="1" t="s">
        <v>171</v>
      </c>
      <c r="C3" s="1">
        <v>13</v>
      </c>
      <c r="D3" s="1" t="s">
        <v>173</v>
      </c>
    </row>
    <row r="4" spans="1:4" ht="12.75">
      <c r="A4" s="1">
        <v>1</v>
      </c>
      <c r="B4" s="1" t="s">
        <v>171</v>
      </c>
      <c r="C4" s="1">
        <v>7</v>
      </c>
      <c r="D4" s="1" t="s">
        <v>174</v>
      </c>
    </row>
    <row r="5" spans="1:4" ht="12.75">
      <c r="A5" s="1">
        <v>1</v>
      </c>
      <c r="B5" s="1" t="s">
        <v>171</v>
      </c>
      <c r="C5" s="1">
        <v>0</v>
      </c>
      <c r="D5" s="1" t="s">
        <v>175</v>
      </c>
    </row>
    <row r="6" spans="1:4" ht="12.75">
      <c r="A6" s="1">
        <v>2</v>
      </c>
      <c r="B6" s="1" t="s">
        <v>176</v>
      </c>
      <c r="C6" s="1">
        <v>20</v>
      </c>
      <c r="D6" s="1" t="s">
        <v>177</v>
      </c>
    </row>
    <row r="7" spans="1:4" ht="12.75">
      <c r="A7" s="1">
        <v>2</v>
      </c>
      <c r="B7" s="1" t="s">
        <v>176</v>
      </c>
      <c r="C7" s="1">
        <v>15</v>
      </c>
      <c r="D7" s="1" t="s">
        <v>178</v>
      </c>
    </row>
    <row r="8" spans="1:4" ht="12.75">
      <c r="A8" s="1">
        <v>2</v>
      </c>
      <c r="B8" s="1" t="s">
        <v>176</v>
      </c>
      <c r="C8" s="1">
        <v>10</v>
      </c>
      <c r="D8" s="1" t="s">
        <v>179</v>
      </c>
    </row>
    <row r="9" spans="1:4" ht="12.75">
      <c r="A9" s="1">
        <v>2</v>
      </c>
      <c r="B9" s="1" t="s">
        <v>176</v>
      </c>
      <c r="C9" s="1">
        <v>5</v>
      </c>
      <c r="D9" s="1" t="s">
        <v>180</v>
      </c>
    </row>
    <row r="10" spans="1:4" ht="12.75">
      <c r="A10" s="1">
        <v>2</v>
      </c>
      <c r="B10" s="1" t="s">
        <v>176</v>
      </c>
      <c r="C10" s="1">
        <v>0</v>
      </c>
      <c r="D10" s="1" t="s">
        <v>175</v>
      </c>
    </row>
    <row r="11" spans="1:4" ht="12.75">
      <c r="A11" s="1">
        <v>3</v>
      </c>
      <c r="B11" s="1" t="s">
        <v>181</v>
      </c>
      <c r="C11" s="1">
        <v>20</v>
      </c>
      <c r="D11" s="1" t="s">
        <v>182</v>
      </c>
    </row>
    <row r="12" spans="1:4" ht="12.75">
      <c r="A12" s="1">
        <v>3</v>
      </c>
      <c r="B12" s="1" t="s">
        <v>181</v>
      </c>
      <c r="C12" s="1">
        <v>15</v>
      </c>
      <c r="D12" s="1" t="s">
        <v>183</v>
      </c>
    </row>
    <row r="13" spans="1:4" ht="12.75">
      <c r="A13" s="1">
        <v>3</v>
      </c>
      <c r="B13" s="1" t="s">
        <v>181</v>
      </c>
      <c r="C13" s="1">
        <v>10</v>
      </c>
      <c r="D13" s="1" t="s">
        <v>184</v>
      </c>
    </row>
    <row r="14" spans="1:4" ht="12.75">
      <c r="A14" s="1">
        <v>3</v>
      </c>
      <c r="B14" s="1" t="s">
        <v>181</v>
      </c>
      <c r="C14" s="1">
        <v>5</v>
      </c>
      <c r="D14" s="1" t="s">
        <v>185</v>
      </c>
    </row>
    <row r="15" spans="1:4" ht="12.75">
      <c r="A15" s="1">
        <v>3</v>
      </c>
      <c r="B15" s="1" t="s">
        <v>181</v>
      </c>
      <c r="C15" s="1">
        <v>0</v>
      </c>
      <c r="D15" s="1" t="s">
        <v>175</v>
      </c>
    </row>
    <row r="16" spans="1:4" ht="12.75">
      <c r="A16" s="1">
        <v>4</v>
      </c>
      <c r="B16" s="1" t="s">
        <v>186</v>
      </c>
      <c r="C16" s="1">
        <v>20</v>
      </c>
      <c r="D16" s="1" t="s">
        <v>187</v>
      </c>
    </row>
    <row r="17" spans="1:4" ht="12.75">
      <c r="A17" s="1">
        <v>4</v>
      </c>
      <c r="B17" s="1" t="s">
        <v>186</v>
      </c>
      <c r="C17" s="1">
        <v>15</v>
      </c>
      <c r="D17" s="1" t="s">
        <v>188</v>
      </c>
    </row>
    <row r="18" spans="1:4" ht="12.75">
      <c r="A18" s="1">
        <v>4</v>
      </c>
      <c r="B18" s="1" t="s">
        <v>186</v>
      </c>
      <c r="C18" s="1">
        <v>10</v>
      </c>
      <c r="D18" s="1" t="s">
        <v>189</v>
      </c>
    </row>
    <row r="19" spans="1:4" ht="12.75">
      <c r="A19" s="1">
        <v>4</v>
      </c>
      <c r="B19" s="1" t="s">
        <v>186</v>
      </c>
      <c r="C19" s="1">
        <v>5</v>
      </c>
      <c r="D19" s="1" t="s">
        <v>190</v>
      </c>
    </row>
    <row r="20" spans="1:4" ht="12.75">
      <c r="A20" s="1">
        <v>4</v>
      </c>
      <c r="B20" s="1" t="s">
        <v>186</v>
      </c>
      <c r="C20" s="1">
        <v>0</v>
      </c>
      <c r="D20" s="1" t="s">
        <v>175</v>
      </c>
    </row>
    <row r="21" spans="1:4" ht="12.75">
      <c r="A21" s="1">
        <v>5</v>
      </c>
      <c r="B21" s="1" t="s">
        <v>191</v>
      </c>
      <c r="C21" s="1">
        <v>20</v>
      </c>
      <c r="D21" s="1" t="s">
        <v>192</v>
      </c>
    </row>
    <row r="22" spans="1:4" ht="12.75">
      <c r="A22" s="1">
        <v>5</v>
      </c>
      <c r="B22" s="1" t="s">
        <v>191</v>
      </c>
      <c r="C22" s="1">
        <v>15</v>
      </c>
      <c r="D22" s="1" t="s">
        <v>193</v>
      </c>
    </row>
    <row r="23" spans="1:4" ht="12.75">
      <c r="A23" s="1">
        <v>5</v>
      </c>
      <c r="B23" s="1" t="s">
        <v>191</v>
      </c>
      <c r="C23" s="1">
        <v>10</v>
      </c>
      <c r="D23" s="1" t="s">
        <v>194</v>
      </c>
    </row>
    <row r="24" spans="1:4" ht="12.75">
      <c r="A24" s="1">
        <v>5</v>
      </c>
      <c r="B24" s="1" t="s">
        <v>191</v>
      </c>
      <c r="C24" s="1">
        <v>5</v>
      </c>
      <c r="D24" s="1" t="s">
        <v>195</v>
      </c>
    </row>
    <row r="25" spans="1:4" ht="12.75">
      <c r="A25" s="1">
        <v>5</v>
      </c>
      <c r="B25" s="1" t="s">
        <v>191</v>
      </c>
      <c r="C25" s="1">
        <v>0</v>
      </c>
      <c r="D25" s="1" t="s">
        <v>175</v>
      </c>
    </row>
    <row r="28" spans="1:3" ht="12.75">
      <c r="A28" s="6" t="s">
        <v>167</v>
      </c>
      <c r="B28" s="6" t="s">
        <v>168</v>
      </c>
      <c r="C28" s="6" t="s">
        <v>196</v>
      </c>
    </row>
    <row r="29" spans="1:3" ht="12.75">
      <c r="A29" s="1">
        <v>1</v>
      </c>
      <c r="B29" s="1" t="s">
        <v>171</v>
      </c>
      <c r="C29" s="1">
        <v>0.4000000059604645</v>
      </c>
    </row>
    <row r="30" spans="1:3" ht="12.75">
      <c r="A30" s="1">
        <v>2</v>
      </c>
      <c r="B30" s="1" t="s">
        <v>176</v>
      </c>
      <c r="C30" s="1">
        <v>0.15000000596046448</v>
      </c>
    </row>
    <row r="31" spans="1:3" ht="12.75">
      <c r="A31" s="1">
        <v>3</v>
      </c>
      <c r="B31" s="1" t="s">
        <v>181</v>
      </c>
      <c r="C31" s="1">
        <v>0.30000001192092896</v>
      </c>
    </row>
    <row r="32" spans="1:3" ht="12.75">
      <c r="A32" s="1">
        <v>4</v>
      </c>
      <c r="B32" s="1" t="s">
        <v>186</v>
      </c>
      <c r="C32" s="1">
        <v>0.07000000029802322</v>
      </c>
    </row>
    <row r="33" spans="1:3" ht="12.75">
      <c r="A33" s="1">
        <v>5</v>
      </c>
      <c r="B33" s="1" t="s">
        <v>191</v>
      </c>
      <c r="C33" s="1">
        <v>0.07999999821186066</v>
      </c>
    </row>
    <row r="36" ht="12.75">
      <c r="A36" s="7" t="s">
        <v>199</v>
      </c>
    </row>
    <row r="37" ht="12.75">
      <c r="A37" s="7" t="s">
        <v>198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15.28125" style="0" bestFit="1" customWidth="1"/>
    <col min="5" max="5" width="19.140625" style="0" bestFit="1" customWidth="1"/>
    <col min="6" max="6" width="21.421875" style="0" bestFit="1" customWidth="1"/>
    <col min="7" max="7" width="22.8515625" style="0" bestFit="1" customWidth="1"/>
    <col min="8" max="8" width="14.57421875" style="0" bestFit="1" customWidth="1"/>
    <col min="11" max="11" width="19.140625" style="0" bestFit="1" customWidth="1"/>
    <col min="13" max="13" width="19.140625" style="0" bestFit="1" customWidth="1"/>
  </cols>
  <sheetData>
    <row r="1" spans="1:8" ht="12.75">
      <c r="A1" s="6" t="s">
        <v>158</v>
      </c>
      <c r="B1" s="6" t="s">
        <v>159</v>
      </c>
      <c r="C1" s="6" t="s">
        <v>1</v>
      </c>
      <c r="D1" s="6" t="s">
        <v>0</v>
      </c>
      <c r="E1" s="6" t="s">
        <v>2</v>
      </c>
      <c r="F1" s="6" t="s">
        <v>3</v>
      </c>
      <c r="G1" s="8" t="s">
        <v>197</v>
      </c>
      <c r="H1" s="8" t="s">
        <v>166</v>
      </c>
    </row>
    <row r="2" spans="1:8" ht="12.75">
      <c r="A2" s="1" t="s">
        <v>160</v>
      </c>
      <c r="B2" s="1" t="s">
        <v>161</v>
      </c>
      <c r="C2" s="1">
        <v>2</v>
      </c>
      <c r="D2" s="1" t="s">
        <v>36</v>
      </c>
      <c r="E2" s="1" t="s">
        <v>76</v>
      </c>
      <c r="F2" s="1" t="s">
        <v>77</v>
      </c>
      <c r="G2" s="3">
        <v>14.750000275671482</v>
      </c>
      <c r="H2" s="5" t="str">
        <f>IF(G2&gt;=$G$15-$G$18,"HH",IF(G2&gt;=$G$15-2*$G$18,"H","M"))</f>
        <v>H</v>
      </c>
    </row>
    <row r="3" spans="1:8" ht="12.75">
      <c r="A3" s="1" t="s">
        <v>160</v>
      </c>
      <c r="B3" s="1" t="s">
        <v>161</v>
      </c>
      <c r="C3" s="1">
        <v>4</v>
      </c>
      <c r="D3" s="1" t="s">
        <v>36</v>
      </c>
      <c r="E3" s="1" t="s">
        <v>50</v>
      </c>
      <c r="F3" s="1" t="s">
        <v>51</v>
      </c>
      <c r="G3" s="3">
        <v>13.450000293552876</v>
      </c>
      <c r="H3" s="5" t="str">
        <f aca="true" t="shared" si="0" ref="H3:H12">IF(G3&gt;=$G$15-$G$18,"HH",IF(G3&gt;=$G$15-2*$G$18,"H","M"))</f>
        <v>M</v>
      </c>
    </row>
    <row r="4" spans="1:8" ht="12.75">
      <c r="A4" s="1" t="s">
        <v>160</v>
      </c>
      <c r="B4" s="1" t="s">
        <v>161</v>
      </c>
      <c r="C4" s="1">
        <v>7</v>
      </c>
      <c r="D4" s="1" t="s">
        <v>36</v>
      </c>
      <c r="E4" s="1" t="s">
        <v>56</v>
      </c>
      <c r="F4" s="1" t="s">
        <v>57</v>
      </c>
      <c r="G4" s="3">
        <v>13.450000293552876</v>
      </c>
      <c r="H4" s="5" t="str">
        <f t="shared" si="0"/>
        <v>M</v>
      </c>
    </row>
    <row r="5" spans="1:8" ht="12.75">
      <c r="A5" s="1" t="s">
        <v>160</v>
      </c>
      <c r="B5" s="1" t="s">
        <v>161</v>
      </c>
      <c r="C5" s="1">
        <v>9</v>
      </c>
      <c r="D5" s="1" t="s">
        <v>36</v>
      </c>
      <c r="E5" s="1" t="s">
        <v>62</v>
      </c>
      <c r="F5" s="1" t="s">
        <v>63</v>
      </c>
      <c r="G5" s="3">
        <v>13.450000293552876</v>
      </c>
      <c r="H5" s="5" t="str">
        <f t="shared" si="0"/>
        <v>M</v>
      </c>
    </row>
    <row r="6" spans="1:8" ht="12.75">
      <c r="A6" s="1" t="s">
        <v>160</v>
      </c>
      <c r="B6" s="1" t="s">
        <v>161</v>
      </c>
      <c r="C6" s="1">
        <v>10</v>
      </c>
      <c r="D6" s="1" t="s">
        <v>36</v>
      </c>
      <c r="E6" s="1" t="s">
        <v>37</v>
      </c>
      <c r="F6" s="1" t="s">
        <v>38</v>
      </c>
      <c r="G6" s="3">
        <v>14.95000035315752</v>
      </c>
      <c r="H6" s="5" t="str">
        <f t="shared" si="0"/>
        <v>H</v>
      </c>
    </row>
    <row r="7" spans="1:8" ht="12.75">
      <c r="A7" s="1" t="s">
        <v>160</v>
      </c>
      <c r="B7" s="1" t="s">
        <v>161</v>
      </c>
      <c r="C7" s="1">
        <v>11</v>
      </c>
      <c r="D7" s="1" t="s">
        <v>36</v>
      </c>
      <c r="E7" s="1" t="s">
        <v>44</v>
      </c>
      <c r="F7" s="1" t="s">
        <v>45</v>
      </c>
      <c r="G7" s="3">
        <v>17.200000405311584</v>
      </c>
      <c r="H7" s="5" t="str">
        <f t="shared" si="0"/>
        <v>HH</v>
      </c>
    </row>
    <row r="8" spans="1:8" ht="12.75">
      <c r="A8" s="1" t="s">
        <v>160</v>
      </c>
      <c r="B8" s="1" t="s">
        <v>161</v>
      </c>
      <c r="C8" s="1">
        <v>22</v>
      </c>
      <c r="D8" s="1" t="s">
        <v>36</v>
      </c>
      <c r="E8" s="1" t="s">
        <v>41</v>
      </c>
      <c r="F8" s="1" t="s">
        <v>42</v>
      </c>
      <c r="G8" s="3">
        <v>13.450000293552876</v>
      </c>
      <c r="H8" s="5" t="str">
        <f t="shared" si="0"/>
        <v>M</v>
      </c>
    </row>
    <row r="9" spans="1:8" ht="12.75">
      <c r="A9" s="1" t="s">
        <v>160</v>
      </c>
      <c r="B9" s="1" t="s">
        <v>161</v>
      </c>
      <c r="C9" s="1">
        <v>178</v>
      </c>
      <c r="D9" s="1" t="s">
        <v>36</v>
      </c>
      <c r="E9" s="1" t="s">
        <v>84</v>
      </c>
      <c r="F9" s="1" t="s">
        <v>85</v>
      </c>
      <c r="G9" s="3">
        <v>15.70000034570694</v>
      </c>
      <c r="H9" s="5" t="str">
        <f t="shared" si="0"/>
        <v>H</v>
      </c>
    </row>
    <row r="10" spans="1:8" ht="12.75">
      <c r="A10" s="1" t="s">
        <v>160</v>
      </c>
      <c r="B10" s="1" t="s">
        <v>161</v>
      </c>
      <c r="C10" s="1">
        <v>272</v>
      </c>
      <c r="D10" s="1" t="s">
        <v>36</v>
      </c>
      <c r="E10" s="1" t="s">
        <v>46</v>
      </c>
      <c r="F10" s="1" t="s">
        <v>47</v>
      </c>
      <c r="G10" s="3">
        <v>13.850000284612179</v>
      </c>
      <c r="H10" s="5" t="str">
        <f t="shared" si="0"/>
        <v>M</v>
      </c>
    </row>
    <row r="11" spans="1:8" ht="12.75">
      <c r="A11" s="1" t="s">
        <v>160</v>
      </c>
      <c r="B11" s="1" t="s">
        <v>161</v>
      </c>
      <c r="C11" s="1">
        <v>275</v>
      </c>
      <c r="D11" s="1" t="s">
        <v>36</v>
      </c>
      <c r="E11" s="1" t="s">
        <v>58</v>
      </c>
      <c r="F11" s="1" t="s">
        <v>59</v>
      </c>
      <c r="G11" s="3">
        <v>15.70000034570694</v>
      </c>
      <c r="H11" s="5" t="str">
        <f t="shared" si="0"/>
        <v>H</v>
      </c>
    </row>
    <row r="12" spans="1:8" ht="12.75">
      <c r="A12" s="1" t="s">
        <v>160</v>
      </c>
      <c r="B12" s="1" t="s">
        <v>161</v>
      </c>
      <c r="C12" s="1">
        <v>301</v>
      </c>
      <c r="D12" s="1" t="s">
        <v>96</v>
      </c>
      <c r="E12" s="1" t="s">
        <v>113</v>
      </c>
      <c r="F12" s="1" t="s">
        <v>114</v>
      </c>
      <c r="G12" s="3">
        <v>14.250000350177288</v>
      </c>
      <c r="H12" s="5" t="str">
        <f t="shared" si="0"/>
        <v>M</v>
      </c>
    </row>
    <row r="13" ht="12.75">
      <c r="G13" s="4"/>
    </row>
    <row r="14" ht="12.75">
      <c r="G14" s="4"/>
    </row>
    <row r="15" spans="6:7" ht="12.75">
      <c r="F15" s="8" t="s">
        <v>162</v>
      </c>
      <c r="G15" s="9">
        <f>MAX(G2:G12)</f>
        <v>17.200000405311584</v>
      </c>
    </row>
    <row r="16" spans="6:7" ht="12.75">
      <c r="F16" s="8" t="s">
        <v>163</v>
      </c>
      <c r="G16" s="9">
        <f>MIN(G2:G12)</f>
        <v>13.450000293552876</v>
      </c>
    </row>
    <row r="17" spans="6:7" ht="12.75">
      <c r="F17" s="8" t="s">
        <v>164</v>
      </c>
      <c r="G17" s="9">
        <f>G15-G16</f>
        <v>3.750000111758709</v>
      </c>
    </row>
    <row r="18" spans="6:7" ht="12.75">
      <c r="F18" s="8" t="s">
        <v>165</v>
      </c>
      <c r="G18" s="9">
        <f>G17/3</f>
        <v>1.250000037252903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0"/>
  <sheetViews>
    <sheetView tabSelected="1" zoomScale="75" zoomScaleNormal="7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25" sqref="D25"/>
    </sheetView>
  </sheetViews>
  <sheetFormatPr defaultColWidth="9.140625" defaultRowHeight="12.75"/>
  <cols>
    <col min="3" max="3" width="27.00390625" style="0" bestFit="1" customWidth="1"/>
    <col min="4" max="4" width="32.00390625" style="0" bestFit="1" customWidth="1"/>
    <col min="5" max="5" width="15.8515625" style="0" customWidth="1"/>
    <col min="6" max="6" width="13.57421875" style="0" customWidth="1"/>
  </cols>
  <sheetData>
    <row r="1" spans="1:37" s="7" customFormat="1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8" t="s">
        <v>157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</row>
    <row r="2" spans="1:26" ht="12.75">
      <c r="A2" s="1" t="s">
        <v>36</v>
      </c>
      <c r="B2" s="1">
        <v>10</v>
      </c>
      <c r="C2" s="1" t="s">
        <v>37</v>
      </c>
      <c r="D2" s="1" t="s">
        <v>38</v>
      </c>
      <c r="E2" s="1" t="s">
        <v>39</v>
      </c>
      <c r="F2" s="1"/>
      <c r="G2" s="1" t="s">
        <v>39</v>
      </c>
      <c r="H2" s="1" t="s">
        <v>40</v>
      </c>
      <c r="I2" s="1" t="s">
        <v>40</v>
      </c>
      <c r="J2" s="1" t="s">
        <v>40</v>
      </c>
      <c r="K2" s="1" t="s">
        <v>40</v>
      </c>
      <c r="L2" s="1" t="s">
        <v>40</v>
      </c>
      <c r="M2" s="1" t="s">
        <v>40</v>
      </c>
      <c r="N2" s="1" t="s">
        <v>40</v>
      </c>
      <c r="O2" s="1" t="s">
        <v>40</v>
      </c>
      <c r="P2" s="1" t="s">
        <v>40</v>
      </c>
      <c r="S2" s="1" t="s">
        <v>40</v>
      </c>
      <c r="T2" s="1" t="s">
        <v>40</v>
      </c>
      <c r="U2" s="1" t="s">
        <v>40</v>
      </c>
      <c r="V2" s="1" t="s">
        <v>39</v>
      </c>
      <c r="W2" s="1" t="s">
        <v>39</v>
      </c>
      <c r="X2" s="1" t="s">
        <v>40</v>
      </c>
      <c r="Y2" s="1" t="s">
        <v>40</v>
      </c>
      <c r="Z2" s="1" t="s">
        <v>40</v>
      </c>
    </row>
    <row r="3" spans="1:35" ht="12.75">
      <c r="A3" s="1" t="s">
        <v>36</v>
      </c>
      <c r="B3" s="1">
        <v>22</v>
      </c>
      <c r="C3" s="1" t="s">
        <v>41</v>
      </c>
      <c r="D3" s="1" t="s">
        <v>42</v>
      </c>
      <c r="E3" s="1" t="s">
        <v>40</v>
      </c>
      <c r="F3" s="1"/>
      <c r="G3" s="1" t="s">
        <v>40</v>
      </c>
      <c r="H3" s="1" t="s">
        <v>43</v>
      </c>
      <c r="I3" s="1" t="s">
        <v>43</v>
      </c>
      <c r="J3" s="1" t="s">
        <v>43</v>
      </c>
      <c r="K3" s="1" t="s">
        <v>43</v>
      </c>
      <c r="L3" s="1" t="s">
        <v>43</v>
      </c>
      <c r="M3" s="1" t="s">
        <v>43</v>
      </c>
      <c r="N3" s="1" t="s">
        <v>43</v>
      </c>
      <c r="O3" s="1" t="s">
        <v>43</v>
      </c>
      <c r="P3" s="1" t="s">
        <v>43</v>
      </c>
      <c r="Q3" s="1" t="s">
        <v>40</v>
      </c>
      <c r="R3" s="1" t="s">
        <v>43</v>
      </c>
      <c r="S3" s="1" t="s">
        <v>43</v>
      </c>
      <c r="T3" s="1" t="s">
        <v>43</v>
      </c>
      <c r="U3" s="1" t="s">
        <v>43</v>
      </c>
      <c r="V3" s="1" t="s">
        <v>40</v>
      </c>
      <c r="W3" s="1" t="s">
        <v>40</v>
      </c>
      <c r="X3" s="1" t="s">
        <v>43</v>
      </c>
      <c r="Y3" s="1" t="s">
        <v>43</v>
      </c>
      <c r="Z3" s="1" t="s">
        <v>43</v>
      </c>
      <c r="AA3" s="1" t="s">
        <v>40</v>
      </c>
      <c r="AB3" s="1" t="s">
        <v>43</v>
      </c>
      <c r="AC3" s="1" t="s">
        <v>43</v>
      </c>
      <c r="AD3" s="1" t="s">
        <v>43</v>
      </c>
      <c r="AE3" s="1" t="s">
        <v>40</v>
      </c>
      <c r="AG3" s="1" t="s">
        <v>39</v>
      </c>
      <c r="AH3" s="1" t="s">
        <v>40</v>
      </c>
      <c r="AI3" s="1" t="s">
        <v>39</v>
      </c>
    </row>
    <row r="4" spans="1:30" ht="12.75">
      <c r="A4" s="1" t="s">
        <v>36</v>
      </c>
      <c r="B4" s="1">
        <v>11</v>
      </c>
      <c r="C4" s="1" t="s">
        <v>44</v>
      </c>
      <c r="D4" s="1" t="s">
        <v>45</v>
      </c>
      <c r="E4" s="1" t="s">
        <v>39</v>
      </c>
      <c r="F4" s="1"/>
      <c r="H4" s="1" t="s">
        <v>39</v>
      </c>
      <c r="I4" s="1" t="s">
        <v>39</v>
      </c>
      <c r="J4" s="1" t="s">
        <v>39</v>
      </c>
      <c r="K4" s="1" t="s">
        <v>39</v>
      </c>
      <c r="L4" s="1" t="s">
        <v>39</v>
      </c>
      <c r="M4" s="1" t="s">
        <v>39</v>
      </c>
      <c r="N4" s="1" t="s">
        <v>39</v>
      </c>
      <c r="O4" s="1" t="s">
        <v>39</v>
      </c>
      <c r="P4" s="1" t="s">
        <v>39</v>
      </c>
      <c r="S4" s="1" t="s">
        <v>39</v>
      </c>
      <c r="T4" s="1" t="s">
        <v>39</v>
      </c>
      <c r="U4" s="1" t="s">
        <v>39</v>
      </c>
      <c r="V4" s="1" t="s">
        <v>39</v>
      </c>
      <c r="W4" s="1" t="s">
        <v>39</v>
      </c>
      <c r="X4" s="1" t="s">
        <v>39</v>
      </c>
      <c r="Y4" s="1" t="s">
        <v>39</v>
      </c>
      <c r="Z4" s="1" t="s">
        <v>39</v>
      </c>
      <c r="AD4" s="1" t="s">
        <v>39</v>
      </c>
    </row>
    <row r="5" spans="1:15" ht="12.75">
      <c r="A5" s="1" t="s">
        <v>36</v>
      </c>
      <c r="B5" s="1">
        <v>272</v>
      </c>
      <c r="C5" s="1" t="s">
        <v>46</v>
      </c>
      <c r="D5" s="1" t="s">
        <v>47</v>
      </c>
      <c r="E5" s="1" t="s">
        <v>40</v>
      </c>
      <c r="F5" s="1"/>
      <c r="G5" s="1" t="s">
        <v>40</v>
      </c>
      <c r="H5" s="1" t="s">
        <v>43</v>
      </c>
      <c r="J5" s="1" t="s">
        <v>43</v>
      </c>
      <c r="L5" s="1" t="s">
        <v>43</v>
      </c>
      <c r="M5" s="1" t="s">
        <v>43</v>
      </c>
      <c r="N5" s="1" t="s">
        <v>43</v>
      </c>
      <c r="O5" s="1" t="s">
        <v>43</v>
      </c>
    </row>
    <row r="6" spans="1:11" ht="12.75">
      <c r="A6" s="1" t="s">
        <v>36</v>
      </c>
      <c r="B6" s="1">
        <v>632</v>
      </c>
      <c r="C6" s="1" t="s">
        <v>48</v>
      </c>
      <c r="D6" s="1" t="s">
        <v>47</v>
      </c>
      <c r="E6" s="1" t="s">
        <v>39</v>
      </c>
      <c r="F6" s="1"/>
      <c r="H6" s="1" t="s">
        <v>40</v>
      </c>
      <c r="K6" s="1" t="s">
        <v>40</v>
      </c>
    </row>
    <row r="7" spans="1:30" ht="12.75">
      <c r="A7" s="1" t="s">
        <v>36</v>
      </c>
      <c r="B7" s="1">
        <v>608</v>
      </c>
      <c r="C7" s="1" t="s">
        <v>49</v>
      </c>
      <c r="D7" s="1" t="s">
        <v>47</v>
      </c>
      <c r="E7" s="1" t="s">
        <v>39</v>
      </c>
      <c r="F7" s="1"/>
      <c r="R7" s="1" t="s">
        <v>40</v>
      </c>
      <c r="AB7" s="1" t="s">
        <v>40</v>
      </c>
      <c r="AC7" s="1" t="s">
        <v>40</v>
      </c>
      <c r="AD7" s="1" t="s">
        <v>40</v>
      </c>
    </row>
    <row r="8" spans="1:26" ht="12.75">
      <c r="A8" s="1" t="s">
        <v>36</v>
      </c>
      <c r="B8" s="1">
        <v>4</v>
      </c>
      <c r="C8" s="1" t="s">
        <v>50</v>
      </c>
      <c r="D8" s="1" t="s">
        <v>51</v>
      </c>
      <c r="E8" s="1" t="s">
        <v>40</v>
      </c>
      <c r="F8" s="1"/>
      <c r="H8" s="1" t="s">
        <v>43</v>
      </c>
      <c r="I8" s="1" t="s">
        <v>43</v>
      </c>
      <c r="J8" s="1" t="s">
        <v>43</v>
      </c>
      <c r="K8" s="1" t="s">
        <v>43</v>
      </c>
      <c r="L8" s="1" t="s">
        <v>43</v>
      </c>
      <c r="M8" s="1" t="s">
        <v>43</v>
      </c>
      <c r="N8" s="1" t="s">
        <v>43</v>
      </c>
      <c r="O8" s="1" t="s">
        <v>43</v>
      </c>
      <c r="P8" s="1" t="s">
        <v>43</v>
      </c>
      <c r="S8" s="1" t="s">
        <v>43</v>
      </c>
      <c r="T8" s="1" t="s">
        <v>43</v>
      </c>
      <c r="U8" s="1" t="s">
        <v>43</v>
      </c>
      <c r="V8" s="1" t="s">
        <v>40</v>
      </c>
      <c r="W8" s="1" t="s">
        <v>40</v>
      </c>
      <c r="X8" s="1" t="s">
        <v>43</v>
      </c>
      <c r="Y8" s="1" t="s">
        <v>43</v>
      </c>
      <c r="Z8" s="1" t="s">
        <v>43</v>
      </c>
    </row>
    <row r="9" spans="1:6" ht="12.75">
      <c r="A9" s="1" t="s">
        <v>36</v>
      </c>
      <c r="B9" s="1">
        <v>616</v>
      </c>
      <c r="C9" s="1" t="s">
        <v>52</v>
      </c>
      <c r="D9" s="1" t="s">
        <v>53</v>
      </c>
      <c r="E9" s="1" t="s">
        <v>40</v>
      </c>
      <c r="F9" s="1"/>
    </row>
    <row r="10" spans="1:37" ht="12.75">
      <c r="A10" s="1" t="s">
        <v>36</v>
      </c>
      <c r="B10" s="1">
        <v>251</v>
      </c>
      <c r="C10" s="1" t="s">
        <v>54</v>
      </c>
      <c r="D10" s="1" t="s">
        <v>55</v>
      </c>
      <c r="E10" s="1" t="s">
        <v>43</v>
      </c>
      <c r="F10" s="1"/>
      <c r="AK10" s="1" t="s">
        <v>43</v>
      </c>
    </row>
    <row r="11" spans="1:26" ht="12.75">
      <c r="A11" s="1" t="s">
        <v>36</v>
      </c>
      <c r="B11" s="1">
        <v>7</v>
      </c>
      <c r="C11" s="1" t="s">
        <v>56</v>
      </c>
      <c r="D11" s="1" t="s">
        <v>57</v>
      </c>
      <c r="E11" s="1" t="s">
        <v>40</v>
      </c>
      <c r="F11" s="1"/>
      <c r="H11" s="1" t="s">
        <v>43</v>
      </c>
      <c r="I11" s="1" t="s">
        <v>43</v>
      </c>
      <c r="J11" s="1" t="s">
        <v>43</v>
      </c>
      <c r="K11" s="1" t="s">
        <v>43</v>
      </c>
      <c r="L11" s="1" t="s">
        <v>43</v>
      </c>
      <c r="N11" s="1" t="s">
        <v>43</v>
      </c>
      <c r="O11" s="1" t="s">
        <v>43</v>
      </c>
      <c r="P11" s="1" t="s">
        <v>43</v>
      </c>
      <c r="S11" s="1" t="s">
        <v>43</v>
      </c>
      <c r="T11" s="1" t="s">
        <v>43</v>
      </c>
      <c r="U11" s="1" t="s">
        <v>43</v>
      </c>
      <c r="V11" s="1" t="s">
        <v>40</v>
      </c>
      <c r="W11" s="1" t="s">
        <v>40</v>
      </c>
      <c r="X11" s="1" t="s">
        <v>43</v>
      </c>
      <c r="Y11" s="1" t="s">
        <v>43</v>
      </c>
      <c r="Z11" s="1" t="s">
        <v>43</v>
      </c>
    </row>
    <row r="12" spans="1:37" ht="12.75">
      <c r="A12" s="1" t="s">
        <v>36</v>
      </c>
      <c r="B12" s="1">
        <v>275</v>
      </c>
      <c r="C12" s="1" t="s">
        <v>58</v>
      </c>
      <c r="D12" s="1" t="s">
        <v>59</v>
      </c>
      <c r="E12" s="1" t="s">
        <v>39</v>
      </c>
      <c r="F12" s="1"/>
      <c r="G12" s="1" t="s">
        <v>39</v>
      </c>
      <c r="H12" s="1" t="s">
        <v>40</v>
      </c>
      <c r="I12" s="1" t="s">
        <v>40</v>
      </c>
      <c r="J12" s="1" t="s">
        <v>40</v>
      </c>
      <c r="K12" s="1" t="s">
        <v>40</v>
      </c>
      <c r="L12" s="1" t="s">
        <v>40</v>
      </c>
      <c r="M12" s="1" t="s">
        <v>40</v>
      </c>
      <c r="N12" s="1" t="s">
        <v>40</v>
      </c>
      <c r="O12" s="1" t="s">
        <v>40</v>
      </c>
      <c r="P12" s="1" t="s">
        <v>40</v>
      </c>
      <c r="Q12" s="1" t="s">
        <v>39</v>
      </c>
      <c r="R12" s="1" t="s">
        <v>39</v>
      </c>
      <c r="S12" s="1" t="s">
        <v>40</v>
      </c>
      <c r="T12" s="1" t="s">
        <v>40</v>
      </c>
      <c r="U12" s="1" t="s">
        <v>40</v>
      </c>
      <c r="V12" s="1" t="s">
        <v>39</v>
      </c>
      <c r="W12" s="1" t="s">
        <v>39</v>
      </c>
      <c r="X12" s="1" t="s">
        <v>40</v>
      </c>
      <c r="Y12" s="1" t="s">
        <v>40</v>
      </c>
      <c r="Z12" s="1" t="s">
        <v>39</v>
      </c>
      <c r="AA12" s="1" t="s">
        <v>39</v>
      </c>
      <c r="AB12" s="1" t="s">
        <v>39</v>
      </c>
      <c r="AC12" s="1" t="s">
        <v>39</v>
      </c>
      <c r="AD12" s="1" t="s">
        <v>40</v>
      </c>
      <c r="AE12" s="1" t="s">
        <v>39</v>
      </c>
      <c r="AF12" s="1" t="s">
        <v>39</v>
      </c>
      <c r="AH12" s="1" t="s">
        <v>39</v>
      </c>
      <c r="AK12" s="1" t="s">
        <v>39</v>
      </c>
    </row>
    <row r="13" spans="1:37" ht="12.75">
      <c r="A13" s="1" t="s">
        <v>36</v>
      </c>
      <c r="B13" s="1">
        <v>103</v>
      </c>
      <c r="C13" s="1" t="s">
        <v>60</v>
      </c>
      <c r="D13" s="1" t="s">
        <v>61</v>
      </c>
      <c r="E13" s="1" t="s">
        <v>43</v>
      </c>
      <c r="F13" s="1"/>
      <c r="AK13" s="1" t="s">
        <v>40</v>
      </c>
    </row>
    <row r="14" spans="1:26" ht="12.75">
      <c r="A14" s="1" t="s">
        <v>36</v>
      </c>
      <c r="B14" s="1">
        <v>9</v>
      </c>
      <c r="C14" s="1" t="s">
        <v>62</v>
      </c>
      <c r="D14" s="1" t="s">
        <v>63</v>
      </c>
      <c r="E14" s="1" t="s">
        <v>40</v>
      </c>
      <c r="F14" s="1"/>
      <c r="H14" s="1" t="s">
        <v>43</v>
      </c>
      <c r="K14" s="1" t="s">
        <v>43</v>
      </c>
      <c r="L14" s="1" t="s">
        <v>43</v>
      </c>
      <c r="N14" s="1" t="s">
        <v>43</v>
      </c>
      <c r="O14" s="1" t="s">
        <v>43</v>
      </c>
      <c r="S14" s="1" t="s">
        <v>43</v>
      </c>
      <c r="T14" s="1" t="s">
        <v>43</v>
      </c>
      <c r="U14" s="1" t="s">
        <v>43</v>
      </c>
      <c r="V14" s="1" t="s">
        <v>40</v>
      </c>
      <c r="W14" s="1" t="s">
        <v>40</v>
      </c>
      <c r="X14" s="1" t="s">
        <v>43</v>
      </c>
      <c r="Y14" s="1" t="s">
        <v>43</v>
      </c>
      <c r="Z14" s="1" t="s">
        <v>43</v>
      </c>
    </row>
    <row r="15" spans="1:30" ht="12.75">
      <c r="A15" s="1" t="s">
        <v>36</v>
      </c>
      <c r="B15" s="1">
        <v>3</v>
      </c>
      <c r="C15" s="1" t="s">
        <v>64</v>
      </c>
      <c r="D15" s="1" t="s">
        <v>65</v>
      </c>
      <c r="E15" s="1" t="s">
        <v>39</v>
      </c>
      <c r="F15" s="1"/>
      <c r="AA15" s="1" t="s">
        <v>39</v>
      </c>
      <c r="AB15" s="1" t="s">
        <v>39</v>
      </c>
      <c r="AC15" s="1" t="s">
        <v>39</v>
      </c>
      <c r="AD15" s="1" t="s">
        <v>40</v>
      </c>
    </row>
    <row r="16" spans="1:30" ht="12.75">
      <c r="A16" s="1" t="s">
        <v>36</v>
      </c>
      <c r="B16" s="1">
        <v>276</v>
      </c>
      <c r="C16" s="1" t="s">
        <v>66</v>
      </c>
      <c r="D16" s="1" t="s">
        <v>67</v>
      </c>
      <c r="E16" s="1" t="s">
        <v>39</v>
      </c>
      <c r="F16" s="1"/>
      <c r="AA16" s="1" t="s">
        <v>39</v>
      </c>
      <c r="AD16" s="1" t="s">
        <v>40</v>
      </c>
    </row>
    <row r="17" spans="1:23" ht="12.75">
      <c r="A17" s="1" t="s">
        <v>36</v>
      </c>
      <c r="B17" s="1">
        <v>105</v>
      </c>
      <c r="C17" s="1" t="s">
        <v>68</v>
      </c>
      <c r="D17" s="1" t="s">
        <v>69</v>
      </c>
      <c r="E17" s="1" t="s">
        <v>43</v>
      </c>
      <c r="F17" s="1"/>
      <c r="V17" s="1" t="s">
        <v>43</v>
      </c>
      <c r="W17" s="1" t="s">
        <v>43</v>
      </c>
    </row>
    <row r="18" spans="1:6" ht="12.75">
      <c r="A18" s="1" t="s">
        <v>36</v>
      </c>
      <c r="B18" s="1">
        <v>27</v>
      </c>
      <c r="C18" s="1" t="s">
        <v>70</v>
      </c>
      <c r="D18" s="1" t="s">
        <v>71</v>
      </c>
      <c r="E18" s="1" t="s">
        <v>40</v>
      </c>
      <c r="F18" s="2" t="s">
        <v>40</v>
      </c>
    </row>
    <row r="19" spans="1:26" ht="12.75">
      <c r="A19" s="1" t="s">
        <v>36</v>
      </c>
      <c r="B19" s="1">
        <v>242</v>
      </c>
      <c r="C19" s="1" t="s">
        <v>72</v>
      </c>
      <c r="D19" s="1" t="s">
        <v>73</v>
      </c>
      <c r="E19" s="1" t="s">
        <v>43</v>
      </c>
      <c r="F19" s="1"/>
      <c r="Z19" s="1" t="s">
        <v>43</v>
      </c>
    </row>
    <row r="20" spans="1:6" ht="12.75">
      <c r="A20" s="1" t="s">
        <v>36</v>
      </c>
      <c r="B20" s="1">
        <v>615</v>
      </c>
      <c r="C20" s="1" t="s">
        <v>74</v>
      </c>
      <c r="D20" s="1" t="s">
        <v>75</v>
      </c>
      <c r="E20" s="1" t="s">
        <v>40</v>
      </c>
      <c r="F20" s="2" t="s">
        <v>40</v>
      </c>
    </row>
    <row r="21" spans="1:24" ht="12.75">
      <c r="A21" s="1" t="s">
        <v>36</v>
      </c>
      <c r="B21" s="1">
        <v>2</v>
      </c>
      <c r="C21" s="1" t="s">
        <v>76</v>
      </c>
      <c r="D21" s="1" t="s">
        <v>77</v>
      </c>
      <c r="E21" s="1" t="s">
        <v>39</v>
      </c>
      <c r="F21" s="1"/>
      <c r="H21" s="1" t="s">
        <v>40</v>
      </c>
      <c r="I21" s="1" t="s">
        <v>40</v>
      </c>
      <c r="M21" s="1" t="s">
        <v>40</v>
      </c>
      <c r="N21" s="1" t="s">
        <v>40</v>
      </c>
      <c r="O21" s="1" t="s">
        <v>40</v>
      </c>
      <c r="S21" s="1" t="s">
        <v>40</v>
      </c>
      <c r="T21" s="1" t="s">
        <v>40</v>
      </c>
      <c r="U21" s="1" t="s">
        <v>40</v>
      </c>
      <c r="V21" s="1" t="s">
        <v>39</v>
      </c>
      <c r="W21" s="1" t="s">
        <v>39</v>
      </c>
      <c r="X21" s="1" t="s">
        <v>40</v>
      </c>
    </row>
    <row r="22" spans="1:37" ht="12.75">
      <c r="A22" s="1" t="s">
        <v>36</v>
      </c>
      <c r="B22" s="1">
        <v>78</v>
      </c>
      <c r="C22" s="1" t="s">
        <v>78</v>
      </c>
      <c r="D22" s="1" t="s">
        <v>79</v>
      </c>
      <c r="E22" s="1" t="s">
        <v>43</v>
      </c>
      <c r="F22" s="1"/>
      <c r="AJ22" s="1" t="s">
        <v>39</v>
      </c>
      <c r="AK22" s="1" t="s">
        <v>40</v>
      </c>
    </row>
    <row r="23" spans="1:6" ht="12.75">
      <c r="A23" s="1" t="s">
        <v>36</v>
      </c>
      <c r="B23" s="1">
        <v>282</v>
      </c>
      <c r="C23" s="1" t="s">
        <v>80</v>
      </c>
      <c r="D23" s="1" t="s">
        <v>81</v>
      </c>
      <c r="E23" s="1" t="s">
        <v>39</v>
      </c>
      <c r="F23" s="2" t="s">
        <v>39</v>
      </c>
    </row>
    <row r="24" spans="1:37" ht="12.75">
      <c r="A24" s="1" t="s">
        <v>36</v>
      </c>
      <c r="B24" s="1">
        <v>77</v>
      </c>
      <c r="C24" s="1" t="s">
        <v>82</v>
      </c>
      <c r="D24" s="1" t="s">
        <v>83</v>
      </c>
      <c r="E24" s="1" t="s">
        <v>43</v>
      </c>
      <c r="F24" s="1"/>
      <c r="AK24" s="1" t="s">
        <v>40</v>
      </c>
    </row>
    <row r="25" spans="1:26" ht="12.75">
      <c r="A25" s="1" t="s">
        <v>36</v>
      </c>
      <c r="B25" s="1">
        <v>178</v>
      </c>
      <c r="C25" s="1" t="s">
        <v>84</v>
      </c>
      <c r="D25" s="1" t="s">
        <v>85</v>
      </c>
      <c r="E25" s="1" t="s">
        <v>39</v>
      </c>
      <c r="F25" s="1"/>
      <c r="G25" s="1" t="s">
        <v>39</v>
      </c>
      <c r="H25" s="1" t="s">
        <v>40</v>
      </c>
      <c r="I25" s="1" t="s">
        <v>40</v>
      </c>
      <c r="J25" s="1" t="s">
        <v>40</v>
      </c>
      <c r="K25" s="1" t="s">
        <v>40</v>
      </c>
      <c r="L25" s="1" t="s">
        <v>40</v>
      </c>
      <c r="M25" s="1" t="s">
        <v>40</v>
      </c>
      <c r="N25" s="1" t="s">
        <v>40</v>
      </c>
      <c r="O25" s="1" t="s">
        <v>40</v>
      </c>
      <c r="P25" s="1" t="s">
        <v>40</v>
      </c>
      <c r="S25" s="1" t="s">
        <v>40</v>
      </c>
      <c r="T25" s="1" t="s">
        <v>40</v>
      </c>
      <c r="U25" s="1" t="s">
        <v>40</v>
      </c>
      <c r="V25" s="1" t="s">
        <v>39</v>
      </c>
      <c r="W25" s="1" t="s">
        <v>39</v>
      </c>
      <c r="X25" s="1" t="s">
        <v>40</v>
      </c>
      <c r="Y25" s="1" t="s">
        <v>40</v>
      </c>
      <c r="Z25" s="1" t="s">
        <v>39</v>
      </c>
    </row>
    <row r="26" spans="1:6" ht="12.75">
      <c r="A26" s="1" t="s">
        <v>36</v>
      </c>
      <c r="B26" s="1">
        <v>614</v>
      </c>
      <c r="C26" s="1" t="s">
        <v>86</v>
      </c>
      <c r="D26" s="1" t="s">
        <v>87</v>
      </c>
      <c r="E26" s="1" t="s">
        <v>39</v>
      </c>
      <c r="F26" s="2" t="s">
        <v>39</v>
      </c>
    </row>
    <row r="27" spans="1:6" ht="12.75">
      <c r="A27" s="1" t="s">
        <v>36</v>
      </c>
      <c r="B27" s="1">
        <v>290</v>
      </c>
      <c r="C27" s="1" t="s">
        <v>88</v>
      </c>
      <c r="D27" s="1" t="s">
        <v>89</v>
      </c>
      <c r="E27" s="1" t="s">
        <v>40</v>
      </c>
      <c r="F27" s="2" t="s">
        <v>40</v>
      </c>
    </row>
    <row r="28" spans="1:6" ht="12.75">
      <c r="A28" s="1" t="s">
        <v>36</v>
      </c>
      <c r="B28" s="1">
        <v>66</v>
      </c>
      <c r="C28" s="1" t="s">
        <v>90</v>
      </c>
      <c r="D28" s="1" t="s">
        <v>91</v>
      </c>
      <c r="E28" s="1" t="s">
        <v>40</v>
      </c>
      <c r="F28" s="2" t="s">
        <v>40</v>
      </c>
    </row>
    <row r="29" spans="1:6" ht="12.75">
      <c r="A29" s="1" t="s">
        <v>36</v>
      </c>
      <c r="B29" s="1">
        <v>266</v>
      </c>
      <c r="C29" s="1" t="s">
        <v>92</v>
      </c>
      <c r="D29" s="1" t="s">
        <v>93</v>
      </c>
      <c r="E29" s="1" t="s">
        <v>40</v>
      </c>
      <c r="F29" s="2" t="s">
        <v>40</v>
      </c>
    </row>
    <row r="30" spans="1:37" ht="12.75">
      <c r="A30" s="1" t="s">
        <v>36</v>
      </c>
      <c r="B30" s="1">
        <v>216</v>
      </c>
      <c r="C30" s="1" t="s">
        <v>94</v>
      </c>
      <c r="D30" s="1" t="s">
        <v>95</v>
      </c>
      <c r="E30" s="1" t="s">
        <v>43</v>
      </c>
      <c r="F30" s="1"/>
      <c r="AK30" s="1" t="s">
        <v>40</v>
      </c>
    </row>
    <row r="31" spans="1:37" ht="12.75">
      <c r="A31" s="1" t="s">
        <v>96</v>
      </c>
      <c r="B31" s="1">
        <v>518</v>
      </c>
      <c r="C31" s="1" t="s">
        <v>97</v>
      </c>
      <c r="D31" s="1" t="s">
        <v>98</v>
      </c>
      <c r="E31" s="1" t="s">
        <v>43</v>
      </c>
      <c r="F31" s="1"/>
      <c r="AK31" s="1" t="s">
        <v>43</v>
      </c>
    </row>
    <row r="32" spans="1:37" ht="12.75">
      <c r="A32" s="1" t="s">
        <v>96</v>
      </c>
      <c r="B32" s="1">
        <v>630</v>
      </c>
      <c r="C32" s="1" t="s">
        <v>99</v>
      </c>
      <c r="D32" s="1" t="s">
        <v>100</v>
      </c>
      <c r="E32" s="1" t="s">
        <v>43</v>
      </c>
      <c r="F32" s="1"/>
      <c r="AK32" s="1" t="s">
        <v>40</v>
      </c>
    </row>
    <row r="33" spans="1:34" ht="12.75">
      <c r="A33" s="1" t="s">
        <v>96</v>
      </c>
      <c r="B33" s="1">
        <v>487</v>
      </c>
      <c r="C33" s="1" t="s">
        <v>101</v>
      </c>
      <c r="D33" s="1" t="s">
        <v>102</v>
      </c>
      <c r="E33" s="1" t="s">
        <v>40</v>
      </c>
      <c r="F33" s="1"/>
      <c r="AE33" s="1" t="s">
        <v>40</v>
      </c>
      <c r="AF33" s="1" t="s">
        <v>40</v>
      </c>
      <c r="AG33" s="1" t="s">
        <v>40</v>
      </c>
      <c r="AH33" s="1" t="s">
        <v>40</v>
      </c>
    </row>
    <row r="34" spans="1:37" ht="12.75">
      <c r="A34" s="1" t="s">
        <v>96</v>
      </c>
      <c r="B34" s="1">
        <v>409</v>
      </c>
      <c r="C34" s="1" t="s">
        <v>103</v>
      </c>
      <c r="D34" s="1" t="s">
        <v>104</v>
      </c>
      <c r="E34" s="1" t="s">
        <v>43</v>
      </c>
      <c r="F34" s="1"/>
      <c r="AK34" s="1" t="s">
        <v>40</v>
      </c>
    </row>
    <row r="35" spans="1:37" ht="12.75">
      <c r="A35" s="1" t="s">
        <v>96</v>
      </c>
      <c r="B35" s="1">
        <v>591</v>
      </c>
      <c r="C35" s="1" t="s">
        <v>105</v>
      </c>
      <c r="D35" s="1" t="s">
        <v>106</v>
      </c>
      <c r="E35" s="1" t="s">
        <v>43</v>
      </c>
      <c r="F35" s="1"/>
      <c r="AK35" s="1" t="s">
        <v>40</v>
      </c>
    </row>
    <row r="36" spans="1:37" ht="12.75">
      <c r="A36" s="1" t="s">
        <v>96</v>
      </c>
      <c r="B36" s="1">
        <v>358</v>
      </c>
      <c r="C36" s="1" t="s">
        <v>107</v>
      </c>
      <c r="D36" s="1" t="s">
        <v>108</v>
      </c>
      <c r="E36" s="1" t="s">
        <v>43</v>
      </c>
      <c r="F36" s="1"/>
      <c r="AK36" s="1" t="s">
        <v>40</v>
      </c>
    </row>
    <row r="37" spans="1:37" ht="12.75">
      <c r="A37" s="1" t="s">
        <v>96</v>
      </c>
      <c r="B37" s="1">
        <v>514</v>
      </c>
      <c r="C37" s="1" t="s">
        <v>109</v>
      </c>
      <c r="D37" s="1" t="s">
        <v>110</v>
      </c>
      <c r="E37" s="1" t="s">
        <v>43</v>
      </c>
      <c r="F37" s="1"/>
      <c r="AK37" s="1" t="s">
        <v>40</v>
      </c>
    </row>
    <row r="38" spans="1:37" ht="12.75">
      <c r="A38" s="1" t="s">
        <v>96</v>
      </c>
      <c r="B38" s="1">
        <v>344</v>
      </c>
      <c r="C38" s="1" t="s">
        <v>111</v>
      </c>
      <c r="D38" s="1" t="s">
        <v>112</v>
      </c>
      <c r="E38" s="1" t="s">
        <v>40</v>
      </c>
      <c r="F38" s="1"/>
      <c r="AK38" s="1" t="s">
        <v>40</v>
      </c>
    </row>
    <row r="39" spans="1:26" ht="12.75">
      <c r="A39" s="1" t="s">
        <v>96</v>
      </c>
      <c r="B39" s="1">
        <v>301</v>
      </c>
      <c r="C39" s="1" t="s">
        <v>113</v>
      </c>
      <c r="D39" s="1" t="s">
        <v>114</v>
      </c>
      <c r="E39" s="1" t="s">
        <v>40</v>
      </c>
      <c r="F39" s="1"/>
      <c r="N39" s="1" t="s">
        <v>43</v>
      </c>
      <c r="U39" s="1" t="s">
        <v>43</v>
      </c>
      <c r="W39" s="1" t="s">
        <v>40</v>
      </c>
      <c r="X39" s="1" t="s">
        <v>43</v>
      </c>
      <c r="Y39" s="1" t="s">
        <v>43</v>
      </c>
      <c r="Z39" s="1" t="s">
        <v>40</v>
      </c>
    </row>
    <row r="40" spans="1:37" ht="12.75">
      <c r="A40" s="1" t="s">
        <v>96</v>
      </c>
      <c r="B40" s="1">
        <v>341</v>
      </c>
      <c r="C40" s="1" t="s">
        <v>115</v>
      </c>
      <c r="D40" s="1" t="s">
        <v>116</v>
      </c>
      <c r="E40" s="1" t="s">
        <v>43</v>
      </c>
      <c r="F40" s="1"/>
      <c r="AE40" s="1" t="s">
        <v>43</v>
      </c>
      <c r="AG40" s="1" t="s">
        <v>40</v>
      </c>
      <c r="AH40" s="1" t="s">
        <v>43</v>
      </c>
      <c r="AK40" s="1" t="s">
        <v>40</v>
      </c>
    </row>
    <row r="41" spans="1:37" ht="12.75">
      <c r="A41" s="1" t="s">
        <v>96</v>
      </c>
      <c r="B41" s="1">
        <v>382</v>
      </c>
      <c r="C41" s="1" t="s">
        <v>117</v>
      </c>
      <c r="D41" s="1" t="s">
        <v>118</v>
      </c>
      <c r="E41" s="1" t="s">
        <v>43</v>
      </c>
      <c r="F41" s="1"/>
      <c r="AK41" s="1" t="s">
        <v>40</v>
      </c>
    </row>
    <row r="42" spans="1:37" ht="12.75">
      <c r="A42" s="1" t="s">
        <v>96</v>
      </c>
      <c r="B42" s="1">
        <v>507</v>
      </c>
      <c r="C42" s="1" t="s">
        <v>119</v>
      </c>
      <c r="D42" s="1" t="s">
        <v>120</v>
      </c>
      <c r="E42" s="1" t="s">
        <v>43</v>
      </c>
      <c r="F42" s="1"/>
      <c r="AK42" s="1" t="s">
        <v>43</v>
      </c>
    </row>
    <row r="43" spans="1:37" ht="12.75">
      <c r="A43" s="1" t="s">
        <v>96</v>
      </c>
      <c r="B43" s="1">
        <v>362</v>
      </c>
      <c r="C43" s="1" t="s">
        <v>121</v>
      </c>
      <c r="D43" s="1" t="s">
        <v>122</v>
      </c>
      <c r="E43" s="1" t="s">
        <v>43</v>
      </c>
      <c r="F43" s="1"/>
      <c r="AK43" s="1" t="s">
        <v>43</v>
      </c>
    </row>
    <row r="44" spans="1:6" ht="12.75">
      <c r="A44" s="1" t="s">
        <v>96</v>
      </c>
      <c r="B44" s="1">
        <v>598</v>
      </c>
      <c r="C44" s="1" t="s">
        <v>123</v>
      </c>
      <c r="D44" s="1" t="s">
        <v>124</v>
      </c>
      <c r="E44" s="1" t="s">
        <v>39</v>
      </c>
      <c r="F44" s="1"/>
    </row>
    <row r="45" spans="1:25" ht="12.75">
      <c r="A45" s="1" t="s">
        <v>96</v>
      </c>
      <c r="B45" s="1">
        <v>488</v>
      </c>
      <c r="C45" s="1" t="s">
        <v>125</v>
      </c>
      <c r="D45" s="1" t="s">
        <v>126</v>
      </c>
      <c r="E45" s="1" t="s">
        <v>40</v>
      </c>
      <c r="F45" s="1"/>
      <c r="Y45" s="1" t="s">
        <v>43</v>
      </c>
    </row>
    <row r="46" spans="1:37" ht="12.75">
      <c r="A46" s="1" t="s">
        <v>96</v>
      </c>
      <c r="B46" s="1">
        <v>474</v>
      </c>
      <c r="C46" s="1" t="s">
        <v>127</v>
      </c>
      <c r="D46" s="1" t="s">
        <v>128</v>
      </c>
      <c r="E46" s="1" t="s">
        <v>40</v>
      </c>
      <c r="F46" s="1"/>
      <c r="AK46" s="1" t="s">
        <v>40</v>
      </c>
    </row>
    <row r="47" spans="1:34" ht="12.75">
      <c r="A47" s="1" t="s">
        <v>96</v>
      </c>
      <c r="B47" s="1">
        <v>363</v>
      </c>
      <c r="C47" s="1" t="s">
        <v>129</v>
      </c>
      <c r="D47" s="1" t="s">
        <v>130</v>
      </c>
      <c r="E47" s="1" t="s">
        <v>40</v>
      </c>
      <c r="F47" s="1"/>
      <c r="AE47" s="1" t="s">
        <v>40</v>
      </c>
      <c r="AG47" s="1" t="s">
        <v>39</v>
      </c>
      <c r="AH47" s="1" t="s">
        <v>40</v>
      </c>
    </row>
    <row r="48" spans="1:33" ht="12.75">
      <c r="A48" s="1" t="s">
        <v>96</v>
      </c>
      <c r="B48" s="1">
        <v>604</v>
      </c>
      <c r="C48" s="1" t="s">
        <v>131</v>
      </c>
      <c r="D48" s="1" t="s">
        <v>132</v>
      </c>
      <c r="E48" s="1" t="s">
        <v>43</v>
      </c>
      <c r="F48" s="1"/>
      <c r="AG48" s="1" t="s">
        <v>40</v>
      </c>
    </row>
    <row r="49" spans="1:37" ht="12.75">
      <c r="A49" s="1" t="s">
        <v>96</v>
      </c>
      <c r="B49" s="1">
        <v>359</v>
      </c>
      <c r="C49" s="1" t="s">
        <v>133</v>
      </c>
      <c r="D49" s="1" t="s">
        <v>134</v>
      </c>
      <c r="E49" s="1" t="s">
        <v>40</v>
      </c>
      <c r="F49" s="1"/>
      <c r="AK49" s="1" t="s">
        <v>40</v>
      </c>
    </row>
    <row r="50" spans="1:35" ht="12.75">
      <c r="A50" s="1" t="s">
        <v>96</v>
      </c>
      <c r="B50" s="1">
        <v>414</v>
      </c>
      <c r="C50" s="1" t="s">
        <v>135</v>
      </c>
      <c r="D50" s="1" t="s">
        <v>136</v>
      </c>
      <c r="E50" s="1" t="s">
        <v>43</v>
      </c>
      <c r="F50" s="1"/>
      <c r="AE50" s="1" t="s">
        <v>43</v>
      </c>
      <c r="AF50" s="1" t="s">
        <v>43</v>
      </c>
      <c r="AG50" s="1" t="s">
        <v>40</v>
      </c>
      <c r="AH50" s="1" t="s">
        <v>43</v>
      </c>
      <c r="AI50" s="1" t="s">
        <v>40</v>
      </c>
    </row>
    <row r="51" spans="1:37" ht="12.75">
      <c r="A51" s="1" t="s">
        <v>96</v>
      </c>
      <c r="B51" s="1">
        <v>590</v>
      </c>
      <c r="C51" s="1" t="s">
        <v>137</v>
      </c>
      <c r="D51" s="1" t="s">
        <v>138</v>
      </c>
      <c r="E51" s="1" t="s">
        <v>40</v>
      </c>
      <c r="F51" s="1"/>
      <c r="AK51" s="1" t="s">
        <v>40</v>
      </c>
    </row>
    <row r="52" spans="1:34" ht="12.75">
      <c r="A52" s="1" t="s">
        <v>96</v>
      </c>
      <c r="B52" s="1">
        <v>587</v>
      </c>
      <c r="C52" s="1" t="s">
        <v>139</v>
      </c>
      <c r="D52" s="1" t="s">
        <v>140</v>
      </c>
      <c r="E52" s="1" t="s">
        <v>43</v>
      </c>
      <c r="F52" s="1"/>
      <c r="AE52" s="1" t="s">
        <v>43</v>
      </c>
      <c r="AG52" s="1" t="s">
        <v>40</v>
      </c>
      <c r="AH52" s="1" t="s">
        <v>43</v>
      </c>
    </row>
    <row r="53" spans="1:33" ht="12.75">
      <c r="A53" s="1" t="s">
        <v>96</v>
      </c>
      <c r="B53" s="1">
        <v>605</v>
      </c>
      <c r="C53" s="1" t="s">
        <v>141</v>
      </c>
      <c r="D53" s="1" t="s">
        <v>142</v>
      </c>
      <c r="E53" s="1" t="s">
        <v>43</v>
      </c>
      <c r="F53" s="1"/>
      <c r="AG53" s="1" t="s">
        <v>40</v>
      </c>
    </row>
    <row r="54" spans="1:33" ht="12.75">
      <c r="A54" s="1" t="s">
        <v>96</v>
      </c>
      <c r="B54" s="1">
        <v>491</v>
      </c>
      <c r="C54" s="1" t="s">
        <v>143</v>
      </c>
      <c r="D54" s="1" t="s">
        <v>144</v>
      </c>
      <c r="E54" s="1" t="s">
        <v>43</v>
      </c>
      <c r="F54" s="1"/>
      <c r="AE54" s="1" t="s">
        <v>43</v>
      </c>
      <c r="AG54" s="1" t="s">
        <v>40</v>
      </c>
    </row>
    <row r="55" spans="1:37" ht="12.75">
      <c r="A55" s="1" t="s">
        <v>96</v>
      </c>
      <c r="B55" s="1">
        <v>513</v>
      </c>
      <c r="C55" s="1" t="s">
        <v>145</v>
      </c>
      <c r="D55" s="1" t="s">
        <v>146</v>
      </c>
      <c r="E55" s="1" t="s">
        <v>40</v>
      </c>
      <c r="F55" s="1"/>
      <c r="AK55" s="1" t="s">
        <v>40</v>
      </c>
    </row>
    <row r="56" spans="1:37" ht="12.75">
      <c r="A56" s="1" t="s">
        <v>96</v>
      </c>
      <c r="B56" s="1">
        <v>486</v>
      </c>
      <c r="C56" s="1" t="s">
        <v>147</v>
      </c>
      <c r="D56" s="1" t="s">
        <v>148</v>
      </c>
      <c r="E56" s="1" t="s">
        <v>43</v>
      </c>
      <c r="F56" s="1"/>
      <c r="AE56" s="1" t="s">
        <v>43</v>
      </c>
      <c r="AF56" s="1" t="s">
        <v>43</v>
      </c>
      <c r="AG56" s="1" t="s">
        <v>43</v>
      </c>
      <c r="AI56" s="1" t="s">
        <v>43</v>
      </c>
      <c r="AK56" s="1" t="s">
        <v>43</v>
      </c>
    </row>
    <row r="57" spans="1:37" ht="12.75">
      <c r="A57" s="1" t="s">
        <v>96</v>
      </c>
      <c r="B57" s="1">
        <v>381</v>
      </c>
      <c r="C57" s="1" t="s">
        <v>149</v>
      </c>
      <c r="D57" s="1" t="s">
        <v>150</v>
      </c>
      <c r="E57" s="1" t="s">
        <v>43</v>
      </c>
      <c r="F57" s="1"/>
      <c r="AK57" s="1" t="s">
        <v>40</v>
      </c>
    </row>
    <row r="58" spans="1:37" ht="12.75">
      <c r="A58" s="1" t="s">
        <v>96</v>
      </c>
      <c r="B58" s="1">
        <v>430</v>
      </c>
      <c r="C58" s="1" t="s">
        <v>151</v>
      </c>
      <c r="D58" s="1" t="s">
        <v>152</v>
      </c>
      <c r="E58" s="1" t="s">
        <v>43</v>
      </c>
      <c r="F58" s="1"/>
      <c r="AK58" s="1" t="s">
        <v>43</v>
      </c>
    </row>
    <row r="59" spans="1:37" ht="12.75">
      <c r="A59" s="1" t="s">
        <v>96</v>
      </c>
      <c r="B59" s="1">
        <v>339</v>
      </c>
      <c r="C59" s="1" t="s">
        <v>153</v>
      </c>
      <c r="D59" s="1" t="s">
        <v>154</v>
      </c>
      <c r="E59" s="1" t="s">
        <v>43</v>
      </c>
      <c r="F59" s="1"/>
      <c r="AH59" s="1" t="s">
        <v>43</v>
      </c>
      <c r="AK59" s="1" t="s">
        <v>43</v>
      </c>
    </row>
    <row r="60" spans="1:37" ht="12.75">
      <c r="A60" s="1" t="s">
        <v>96</v>
      </c>
      <c r="B60" s="1">
        <v>360</v>
      </c>
      <c r="C60" s="1" t="s">
        <v>155</v>
      </c>
      <c r="D60" s="1" t="s">
        <v>156</v>
      </c>
      <c r="E60" s="1" t="s">
        <v>43</v>
      </c>
      <c r="F60" s="1"/>
      <c r="AK60" s="1" t="s">
        <v>43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amilliken</cp:lastModifiedBy>
  <dcterms:created xsi:type="dcterms:W3CDTF">2008-01-02T19:52:37Z</dcterms:created>
  <dcterms:modified xsi:type="dcterms:W3CDTF">2011-10-06T12:20:41Z</dcterms:modified>
  <cp:category/>
  <cp:version/>
  <cp:contentType/>
  <cp:contentStatus/>
</cp:coreProperties>
</file>